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oitmartin/Documents/10 Professionnel/05 TMT/"/>
    </mc:Choice>
  </mc:AlternateContent>
  <xr:revisionPtr revIDLastSave="0" documentId="13_ncr:1_{821375B7-3810-7E47-BFDD-0C1CC4808A6C}" xr6:coauthVersionLast="46" xr6:coauthVersionMax="46" xr10:uidLastSave="{00000000-0000-0000-0000-000000000000}"/>
  <bookViews>
    <workbookView xWindow="0" yWindow="0" windowWidth="28800" windowHeight="18000" xr2:uid="{0593CCF8-B8B9-B642-997B-81F1141FD865}"/>
  </bookViews>
  <sheets>
    <sheet name="Calculette L'Offre Portag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C13" i="1" l="1"/>
  <c r="C15" i="1" s="1"/>
  <c r="C17" i="1" l="1"/>
  <c r="C18" i="1" l="1"/>
  <c r="C19" i="1" s="1"/>
  <c r="C20" i="1" s="1"/>
  <c r="C21" i="1" l="1"/>
</calcChain>
</file>

<file path=xl/sharedStrings.xml><?xml version="1.0" encoding="utf-8"?>
<sst xmlns="http://schemas.openxmlformats.org/spreadsheetml/2006/main" count="27" uniqueCount="22">
  <si>
    <t>Commission portage</t>
  </si>
  <si>
    <t>en Euros</t>
  </si>
  <si>
    <t>Tarif journalier HT</t>
  </si>
  <si>
    <t>*</t>
  </si>
  <si>
    <t>Salaire mensuel brut souhaité</t>
  </si>
  <si>
    <t>Nombre de jour / mois</t>
  </si>
  <si>
    <t>Tarif HT à proposer à votre client</t>
  </si>
  <si>
    <t>Total facturé /encaissé HT</t>
  </si>
  <si>
    <t>Part société portage</t>
  </si>
  <si>
    <t>Disponible pour salaire</t>
  </si>
  <si>
    <t>Charges patronales (45% du total brut)*</t>
  </si>
  <si>
    <t xml:space="preserve">Total brut </t>
  </si>
  <si>
    <t>Salaire net</t>
  </si>
  <si>
    <t xml:space="preserve">*ATTENTION : ces résultats ne sont donnés qu'à titre indicatif: votre salaire net dépendra notamment de votre niveau de salaire par rapport au plafond de la Sécurité Sociale, de la C.S.G. et de la C.R.D.S. à déduire, de votre statut "cadre" ou "non cadre". </t>
  </si>
  <si>
    <r>
      <t>*</t>
    </r>
    <r>
      <rPr>
        <b/>
        <sz val="10"/>
        <rFont val="Arial"/>
        <family val="2"/>
      </rPr>
      <t xml:space="preserve"> : Cellules à saisir</t>
    </r>
  </si>
  <si>
    <t>Cette calculette vous est offerte par LOFFRE-PORTAGE.FR</t>
  </si>
  <si>
    <t>Charges salariales (22 % du total brut)*</t>
  </si>
  <si>
    <t>Vous souhaitez faire appel à L'OFFRE PORTAGE ?</t>
  </si>
  <si>
    <r>
      <rPr>
        <b/>
        <sz val="10"/>
        <color rgb="FFE52469"/>
        <rFont val="Verdana"/>
        <family val="2"/>
      </rPr>
      <t>2/</t>
    </r>
    <r>
      <rPr>
        <b/>
        <sz val="10"/>
        <rFont val="Verdana"/>
        <family val="2"/>
      </rPr>
      <t xml:space="preserve"> Vous avez un salaire défini. Quel sera le montant à proposer à votre client ?</t>
    </r>
  </si>
  <si>
    <r>
      <rPr>
        <b/>
        <sz val="10"/>
        <color rgb="FFE52469"/>
        <rFont val="Verdana"/>
        <family val="2"/>
      </rPr>
      <t>1/</t>
    </r>
    <r>
      <rPr>
        <b/>
        <sz val="10"/>
        <rFont val="Verdana"/>
        <family val="2"/>
      </rPr>
      <t xml:space="preserve"> Vous avez défini un tarif journalier et vous souhaitez connaître votre salaire</t>
    </r>
  </si>
  <si>
    <t>LOFFRE PORTAGE.FR</t>
  </si>
  <si>
    <t>Apporteur d'Affaires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</si>
</sst>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0\ &quot;€&quot;"/>
    <numFmt numFmtId="168" formatCode="#,##0\ &quot;€&quot;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u/>
      <sz val="10"/>
      <color indexed="12"/>
      <name val="Arial"/>
    </font>
    <font>
      <b/>
      <sz val="9"/>
      <color indexed="63"/>
      <name val="Verdana"/>
      <family val="2"/>
    </font>
    <font>
      <b/>
      <sz val="8"/>
      <color indexed="9"/>
      <name val="Verdana"/>
      <family val="2"/>
    </font>
    <font>
      <sz val="8"/>
      <color indexed="63"/>
      <name val="Verdana"/>
      <family val="2"/>
    </font>
    <font>
      <b/>
      <sz val="9"/>
      <name val="Arial"/>
      <family val="2"/>
    </font>
    <font>
      <sz val="7"/>
      <color indexed="63"/>
      <name val="Verdana"/>
      <family val="2"/>
    </font>
    <font>
      <b/>
      <sz val="10"/>
      <color indexed="9"/>
      <name val="Arial"/>
      <family val="2"/>
    </font>
    <font>
      <sz val="16"/>
      <color theme="1"/>
      <name val="Calibri"/>
      <family val="2"/>
      <scheme val="minor"/>
    </font>
    <font>
      <u/>
      <sz val="16"/>
      <color theme="0"/>
      <name val="Calibri"/>
      <family val="2"/>
      <scheme val="minor"/>
    </font>
    <font>
      <b/>
      <sz val="10"/>
      <color indexed="61"/>
      <name val="Verdana"/>
      <family val="2"/>
    </font>
    <font>
      <b/>
      <sz val="10"/>
      <color rgb="FFE52469"/>
      <name val="Verdana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5246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2" fillId="3" borderId="6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8" xfId="0" applyFont="1" applyFill="1" applyBorder="1"/>
    <xf numFmtId="0" fontId="3" fillId="2" borderId="12" xfId="0" applyFont="1" applyFill="1" applyBorder="1"/>
    <xf numFmtId="0" fontId="4" fillId="3" borderId="13" xfId="0" applyFont="1" applyFill="1" applyBorder="1" applyAlignment="1">
      <alignment horizontal="justify" wrapText="1"/>
    </xf>
    <xf numFmtId="0" fontId="3" fillId="2" borderId="5" xfId="0" applyFont="1" applyFill="1" applyBorder="1"/>
    <xf numFmtId="0" fontId="6" fillId="2" borderId="4" xfId="0" applyFont="1" applyFill="1" applyBorder="1" applyAlignment="1">
      <alignment horizontal="justify" wrapText="1"/>
    </xf>
    <xf numFmtId="0" fontId="4" fillId="3" borderId="14" xfId="0" applyFont="1" applyFill="1" applyBorder="1" applyAlignment="1">
      <alignment horizontal="justify" wrapText="1"/>
    </xf>
    <xf numFmtId="0" fontId="5" fillId="2" borderId="4" xfId="0" applyFont="1" applyFill="1" applyBorder="1"/>
    <xf numFmtId="0" fontId="5" fillId="3" borderId="14" xfId="0" applyFont="1" applyFill="1" applyBorder="1" applyAlignment="1">
      <alignment horizontal="justify" wrapText="1"/>
    </xf>
    <xf numFmtId="0" fontId="4" fillId="2" borderId="4" xfId="0" applyFont="1" applyFill="1" applyBorder="1" applyAlignment="1">
      <alignment horizontal="justify" wrapText="1"/>
    </xf>
    <xf numFmtId="0" fontId="10" fillId="2" borderId="15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justify" wrapText="1"/>
    </xf>
    <xf numFmtId="1" fontId="2" fillId="2" borderId="10" xfId="0" applyNumberFormat="1" applyFont="1" applyFill="1" applyBorder="1"/>
    <xf numFmtId="0" fontId="13" fillId="2" borderId="4" xfId="0" applyFont="1" applyFill="1" applyBorder="1" applyAlignment="1">
      <alignment horizontal="justify" wrapText="1"/>
    </xf>
    <xf numFmtId="1" fontId="2" fillId="2" borderId="15" xfId="0" applyNumberFormat="1" applyFont="1" applyFill="1" applyBorder="1"/>
    <xf numFmtId="0" fontId="14" fillId="2" borderId="4" xfId="0" applyFont="1" applyFill="1" applyBorder="1" applyAlignment="1">
      <alignment horizontal="left" vertical="justify"/>
    </xf>
    <xf numFmtId="0" fontId="0" fillId="2" borderId="0" xfId="0" applyFill="1" applyBorder="1"/>
    <xf numFmtId="0" fontId="3" fillId="2" borderId="0" xfId="0" applyFont="1" applyFill="1" applyBorder="1"/>
    <xf numFmtId="1" fontId="4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justify" wrapText="1"/>
    </xf>
    <xf numFmtId="1" fontId="8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justify" wrapText="1"/>
    </xf>
    <xf numFmtId="0" fontId="0" fillId="0" borderId="0" xfId="0" applyBorder="1"/>
    <xf numFmtId="1" fontId="2" fillId="2" borderId="0" xfId="0" applyNumberFormat="1" applyFont="1" applyFill="1" applyBorder="1"/>
    <xf numFmtId="0" fontId="0" fillId="0" borderId="19" xfId="0" applyBorder="1"/>
    <xf numFmtId="0" fontId="0" fillId="0" borderId="20" xfId="0" applyBorder="1"/>
    <xf numFmtId="0" fontId="3" fillId="2" borderId="20" xfId="0" applyFont="1" applyFill="1" applyBorder="1" applyAlignment="1">
      <alignment horizontal="right"/>
    </xf>
    <xf numFmtId="0" fontId="3" fillId="4" borderId="20" xfId="0" applyFont="1" applyFill="1" applyBorder="1"/>
    <xf numFmtId="0" fontId="0" fillId="2" borderId="21" xfId="0" applyFill="1" applyBorder="1"/>
    <xf numFmtId="0" fontId="12" fillId="2" borderId="18" xfId="0" applyFont="1" applyFill="1" applyBorder="1" applyAlignment="1">
      <alignment horizontal="center" vertical="top" wrapText="1"/>
    </xf>
    <xf numFmtId="10" fontId="15" fillId="5" borderId="7" xfId="1" applyNumberFormat="1" applyFont="1" applyFill="1" applyBorder="1" applyAlignment="1" applyProtection="1">
      <alignment horizontal="right" wrapText="1"/>
    </xf>
    <xf numFmtId="0" fontId="16" fillId="0" borderId="0" xfId="0" applyFont="1"/>
    <xf numFmtId="0" fontId="17" fillId="5" borderId="1" xfId="2" applyFont="1" applyFill="1" applyBorder="1" applyAlignment="1" applyProtection="1">
      <alignment horizontal="left" vertical="center"/>
    </xf>
    <xf numFmtId="0" fontId="17" fillId="5" borderId="2" xfId="2" applyFont="1" applyFill="1" applyBorder="1" applyAlignment="1" applyProtection="1">
      <alignment horizontal="left" vertical="center"/>
    </xf>
    <xf numFmtId="0" fontId="17" fillId="5" borderId="3" xfId="2" applyFont="1" applyFill="1" applyBorder="1" applyAlignment="1" applyProtection="1">
      <alignment horizontal="left" vertical="center"/>
    </xf>
    <xf numFmtId="168" fontId="11" fillId="5" borderId="10" xfId="0" applyNumberFormat="1" applyFont="1" applyFill="1" applyBorder="1"/>
    <xf numFmtId="168" fontId="4" fillId="2" borderId="0" xfId="0" applyNumberFormat="1" applyFont="1" applyFill="1" applyBorder="1"/>
    <xf numFmtId="168" fontId="4" fillId="2" borderId="0" xfId="0" applyNumberFormat="1" applyFont="1" applyFill="1" applyBorder="1" applyAlignment="1">
      <alignment horizontal="right" wrapText="1"/>
    </xf>
    <xf numFmtId="0" fontId="9" fillId="2" borderId="15" xfId="2" applyFill="1" applyBorder="1" applyAlignment="1" applyProtection="1">
      <alignment horizontal="center" vertical="center" wrapText="1"/>
    </xf>
    <xf numFmtId="0" fontId="9" fillId="2" borderId="16" xfId="2" applyFill="1" applyBorder="1" applyAlignment="1" applyProtection="1">
      <alignment horizontal="center" vertical="center" wrapText="1"/>
    </xf>
    <xf numFmtId="0" fontId="9" fillId="0" borderId="0" xfId="2" applyBorder="1" applyAlignment="1" applyProtection="1">
      <alignment horizontal="center" vertical="center" wrapText="1"/>
    </xf>
    <xf numFmtId="0" fontId="9" fillId="0" borderId="17" xfId="2" applyBorder="1" applyAlignment="1" applyProtection="1">
      <alignment horizontal="center" vertical="center" wrapText="1"/>
    </xf>
    <xf numFmtId="0" fontId="9" fillId="0" borderId="18" xfId="2" applyBorder="1" applyAlignment="1" applyProtection="1">
      <alignment horizontal="center" vertical="center" wrapText="1"/>
    </xf>
    <xf numFmtId="0" fontId="9" fillId="0" borderId="11" xfId="2" applyBorder="1" applyAlignment="1" applyProtection="1">
      <alignment horizontal="center" vertical="center" wrapText="1"/>
    </xf>
    <xf numFmtId="168" fontId="4" fillId="4" borderId="10" xfId="1" applyNumberFormat="1" applyFont="1" applyFill="1" applyBorder="1" applyProtection="1">
      <protection locked="0"/>
    </xf>
    <xf numFmtId="1" fontId="4" fillId="4" borderId="10" xfId="1" applyNumberFormat="1" applyFont="1" applyFill="1" applyBorder="1" applyAlignment="1" applyProtection="1">
      <alignment horizontal="right" wrapText="1"/>
      <protection locked="0"/>
    </xf>
    <xf numFmtId="0" fontId="18" fillId="3" borderId="11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wrapText="1"/>
    </xf>
    <xf numFmtId="166" fontId="0" fillId="0" borderId="0" xfId="0" applyNumberFormat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E52469"/>
      <color rgb="FFC521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loffre-portage.fr/contac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946496</xdr:colOff>
      <xdr:row>17</xdr:row>
      <xdr:rowOff>101600</xdr:rowOff>
    </xdr:from>
    <xdr:to>
      <xdr:col>4</xdr:col>
      <xdr:colOff>2915920</xdr:colOff>
      <xdr:row>19</xdr:row>
      <xdr:rowOff>55086</xdr:rowOff>
    </xdr:to>
    <xdr:pic>
      <xdr:nvPicPr>
        <xdr:cNvPr id="21" name="Image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AF98C-2053-5F42-A090-935915E8D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896" y="4165600"/>
          <a:ext cx="1969424" cy="410686"/>
        </a:xfrm>
        <a:prstGeom prst="rect">
          <a:avLst/>
        </a:prstGeom>
      </xdr:spPr>
    </xdr:pic>
    <xdr:clientData/>
  </xdr:twoCellAnchor>
  <xdr:twoCellAnchor editAs="oneCell">
    <xdr:from>
      <xdr:col>4</xdr:col>
      <xdr:colOff>3061972</xdr:colOff>
      <xdr:row>3</xdr:row>
      <xdr:rowOff>20321</xdr:rowOff>
    </xdr:from>
    <xdr:to>
      <xdr:col>6</xdr:col>
      <xdr:colOff>579120</xdr:colOff>
      <xdr:row>3</xdr:row>
      <xdr:rowOff>467361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255C7B1-6FC0-0946-8A27-096F36512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2372" y="640081"/>
          <a:ext cx="1489708" cy="447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loffre-portage.fr/" TargetMode="External"/><Relationship Id="rId1" Type="http://schemas.openxmlformats.org/officeDocument/2006/relationships/hyperlink" Target="https://www.loffre-portag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0236-F6ED-124D-B391-C405E9F74632}">
  <dimension ref="B3:I24"/>
  <sheetViews>
    <sheetView showGridLines="0" tabSelected="1" zoomScale="125" zoomScaleNormal="125" workbookViewId="0">
      <selection activeCell="C11" sqref="C11"/>
    </sheetView>
  </sheetViews>
  <sheetFormatPr baseColWidth="10" defaultRowHeight="16" x14ac:dyDescent="0.2"/>
  <cols>
    <col min="1" max="1" width="4" customWidth="1"/>
    <col min="2" max="2" width="41.33203125" customWidth="1"/>
    <col min="3" max="3" width="15.33203125" customWidth="1"/>
    <col min="4" max="4" width="2" customWidth="1"/>
    <col min="5" max="5" width="41.33203125" customWidth="1"/>
    <col min="7" max="7" width="7.83203125" customWidth="1"/>
  </cols>
  <sheetData>
    <row r="3" spans="2:9" ht="17" thickBot="1" x14ac:dyDescent="0.25"/>
    <row r="4" spans="2:9" s="37" customFormat="1" ht="39" customHeight="1" thickBot="1" x14ac:dyDescent="0.3">
      <c r="B4" s="38" t="s">
        <v>20</v>
      </c>
      <c r="C4" s="39"/>
      <c r="D4" s="39"/>
      <c r="E4" s="39"/>
      <c r="F4" s="39"/>
      <c r="G4" s="40"/>
    </row>
    <row r="5" spans="2:9" ht="17" thickBot="1" x14ac:dyDescent="0.25">
      <c r="B5" s="1"/>
      <c r="C5" s="22"/>
      <c r="D5" s="22"/>
      <c r="E5" s="22"/>
      <c r="F5" s="22"/>
      <c r="G5" s="2"/>
    </row>
    <row r="6" spans="2:9" ht="20" thickTop="1" thickBot="1" x14ac:dyDescent="0.25">
      <c r="B6" s="3" t="s">
        <v>0</v>
      </c>
      <c r="C6" s="36">
        <v>0.1</v>
      </c>
      <c r="D6" s="23"/>
      <c r="E6" s="4" t="s">
        <v>0</v>
      </c>
      <c r="F6" s="36">
        <v>0.1</v>
      </c>
      <c r="G6" s="2"/>
    </row>
    <row r="7" spans="2:9" ht="20" thickTop="1" thickBot="1" x14ac:dyDescent="0.25">
      <c r="B7" s="54" t="s">
        <v>21</v>
      </c>
      <c r="C7" s="36">
        <v>0</v>
      </c>
      <c r="D7" s="23"/>
      <c r="E7" s="54" t="s">
        <v>21</v>
      </c>
      <c r="F7" s="36">
        <v>0</v>
      </c>
      <c r="G7" s="2"/>
    </row>
    <row r="8" spans="2:9" ht="31" customHeight="1" thickBot="1" x14ac:dyDescent="0.25">
      <c r="B8" s="53" t="s">
        <v>19</v>
      </c>
      <c r="C8" s="5" t="s">
        <v>1</v>
      </c>
      <c r="D8" s="22"/>
      <c r="E8" s="52" t="s">
        <v>18</v>
      </c>
      <c r="F8" s="5" t="s">
        <v>1</v>
      </c>
      <c r="G8" s="2"/>
    </row>
    <row r="9" spans="2:9" ht="17" thickBot="1" x14ac:dyDescent="0.25">
      <c r="B9" s="1"/>
      <c r="C9" s="22"/>
      <c r="D9" s="22"/>
      <c r="E9" s="22"/>
      <c r="F9" s="22"/>
      <c r="G9" s="2"/>
    </row>
    <row r="10" spans="2:9" ht="19" thickBot="1" x14ac:dyDescent="0.25">
      <c r="B10" s="6" t="s">
        <v>2</v>
      </c>
      <c r="C10" s="50">
        <v>563.88900000000001</v>
      </c>
      <c r="D10" s="23" t="s">
        <v>3</v>
      </c>
      <c r="E10" s="7" t="s">
        <v>4</v>
      </c>
      <c r="F10" s="50">
        <v>7000</v>
      </c>
      <c r="G10" s="8" t="s">
        <v>3</v>
      </c>
    </row>
    <row r="11" spans="2:9" ht="19" thickBot="1" x14ac:dyDescent="0.25">
      <c r="B11" s="6" t="s">
        <v>5</v>
      </c>
      <c r="C11" s="51">
        <v>20</v>
      </c>
      <c r="D11" s="23" t="s">
        <v>3</v>
      </c>
      <c r="E11" s="9" t="s">
        <v>6</v>
      </c>
      <c r="F11" s="41">
        <f>F10*1.45/(1-(F7+F6))</f>
        <v>11277.777777777777</v>
      </c>
      <c r="G11" s="10"/>
      <c r="I11" s="55"/>
    </row>
    <row r="12" spans="2:9" ht="17" thickBot="1" x14ac:dyDescent="0.25">
      <c r="B12" s="11"/>
      <c r="C12" s="24"/>
      <c r="D12" s="22"/>
      <c r="E12" s="25"/>
      <c r="F12" s="26"/>
      <c r="G12" s="2"/>
    </row>
    <row r="13" spans="2:9" ht="38" customHeight="1" thickBot="1" x14ac:dyDescent="0.25">
      <c r="B13" s="12" t="s">
        <v>7</v>
      </c>
      <c r="C13" s="41">
        <f>C10*C11</f>
        <v>11277.78</v>
      </c>
      <c r="D13" s="22"/>
      <c r="E13" s="44" t="s">
        <v>15</v>
      </c>
      <c r="F13" s="45"/>
      <c r="G13" s="2"/>
    </row>
    <row r="14" spans="2:9" ht="17" thickBot="1" x14ac:dyDescent="0.25">
      <c r="B14" s="13"/>
      <c r="C14" s="42"/>
      <c r="D14" s="22"/>
      <c r="E14" s="46"/>
      <c r="F14" s="47"/>
      <c r="G14" s="2"/>
    </row>
    <row r="15" spans="2:9" ht="17" thickBot="1" x14ac:dyDescent="0.25">
      <c r="B15" s="14" t="s">
        <v>8</v>
      </c>
      <c r="C15" s="41">
        <f>C13*(C6+C7)</f>
        <v>1127.778</v>
      </c>
      <c r="D15" s="22"/>
      <c r="E15" s="48"/>
      <c r="F15" s="49"/>
      <c r="G15" s="2"/>
    </row>
    <row r="16" spans="2:9" ht="17" thickBot="1" x14ac:dyDescent="0.25">
      <c r="B16" s="15"/>
      <c r="C16" s="43"/>
      <c r="D16" s="22"/>
      <c r="E16" s="22"/>
      <c r="F16" s="22"/>
      <c r="G16" s="2"/>
    </row>
    <row r="17" spans="2:7" ht="26" customHeight="1" thickBot="1" x14ac:dyDescent="0.25">
      <c r="B17" s="14" t="s">
        <v>9</v>
      </c>
      <c r="C17" s="41">
        <f>C13-C15</f>
        <v>10150.002</v>
      </c>
      <c r="D17" s="22"/>
      <c r="E17" s="16" t="s">
        <v>17</v>
      </c>
      <c r="F17" s="16"/>
      <c r="G17" s="2"/>
    </row>
    <row r="18" spans="2:7" ht="17" thickBot="1" x14ac:dyDescent="0.25">
      <c r="B18" s="14" t="s">
        <v>10</v>
      </c>
      <c r="C18" s="41">
        <f>C17-C17/1.45</f>
        <v>3150.0006206896551</v>
      </c>
      <c r="D18" s="22"/>
      <c r="E18" s="22"/>
      <c r="F18" s="22"/>
      <c r="G18" s="2"/>
    </row>
    <row r="19" spans="2:7" ht="19" customHeight="1" thickBot="1" x14ac:dyDescent="0.25">
      <c r="B19" s="12" t="s">
        <v>11</v>
      </c>
      <c r="C19" s="41">
        <f>C17-C18</f>
        <v>7000.0013793103453</v>
      </c>
      <c r="D19" s="22"/>
      <c r="E19" s="35"/>
      <c r="F19" s="35"/>
      <c r="G19" s="8"/>
    </row>
    <row r="20" spans="2:7" ht="17" thickBot="1" x14ac:dyDescent="0.25">
      <c r="B20" s="14" t="s">
        <v>16</v>
      </c>
      <c r="C20" s="41">
        <f>C19*22%</f>
        <v>1540.0003034482759</v>
      </c>
      <c r="D20" s="22"/>
      <c r="E20" s="22"/>
      <c r="F20" s="22"/>
      <c r="G20" s="2"/>
    </row>
    <row r="21" spans="2:7" ht="17" thickBot="1" x14ac:dyDescent="0.25">
      <c r="B21" s="12" t="s">
        <v>12</v>
      </c>
      <c r="C21" s="41">
        <f>C19-C20</f>
        <v>5460.0010758620692</v>
      </c>
      <c r="D21" s="22"/>
      <c r="E21" s="17"/>
      <c r="F21" s="18"/>
      <c r="G21" s="2"/>
    </row>
    <row r="22" spans="2:7" x14ac:dyDescent="0.2">
      <c r="B22" s="19"/>
      <c r="C22" s="20"/>
      <c r="D22" s="22"/>
      <c r="E22" s="27"/>
      <c r="F22" s="20"/>
      <c r="G22" s="2"/>
    </row>
    <row r="23" spans="2:7" ht="16" customHeight="1" x14ac:dyDescent="0.2">
      <c r="B23" s="21" t="s">
        <v>13</v>
      </c>
      <c r="C23" s="28"/>
      <c r="D23" s="28"/>
      <c r="E23" s="27"/>
      <c r="F23" s="29"/>
      <c r="G23" s="2"/>
    </row>
    <row r="24" spans="2:7" ht="19" thickBot="1" x14ac:dyDescent="0.25">
      <c r="B24" s="30"/>
      <c r="C24" s="31"/>
      <c r="D24" s="31"/>
      <c r="E24" s="32" t="s">
        <v>14</v>
      </c>
      <c r="F24" s="33"/>
      <c r="G24" s="34"/>
    </row>
  </sheetData>
  <sheetProtection algorithmName="SHA-512" hashValue="xSJ5Al34yhW4hGkDf1srTm39zP+IHAnI8YPGeqpk1FrQJBZ2vDYYyci69t2rVeg7iM5oLgh4BY/sVOxAZH+7eQ==" saltValue="5CF16TOYiLgxYs7VYmXpYw==" spinCount="100000" sheet="1" objects="1" scenarios="1" selectLockedCells="1"/>
  <protectedRanges>
    <protectedRange sqref="F10" name="Plage4_2"/>
    <protectedRange sqref="C11" name="Plage2_2"/>
    <protectedRange sqref="C10" name="Plage1_2"/>
  </protectedRanges>
  <mergeCells count="5">
    <mergeCell ref="B23:D24"/>
    <mergeCell ref="B4:G4"/>
    <mergeCell ref="E13:F15"/>
    <mergeCell ref="E17:F17"/>
    <mergeCell ref="E19:F19"/>
  </mergeCells>
  <hyperlinks>
    <hyperlink ref="B4:G4" r:id="rId1" display="     LOFFRE PORTAGE.FR" xr:uid="{C73F63A3-BEE5-164D-8430-3E0EB93B2735}"/>
    <hyperlink ref="E13:F15" r:id="rId2" display="Cette calculette vous est offerte par LOFFRE-PORTAGE.FR" xr:uid="{FDFB63D5-C995-A44C-95E9-2C802C3261E3}"/>
  </hyperlinks>
  <pageMargins left="0.7" right="0.7" top="0.75" bottom="0.75" header="0.3" footer="0.3"/>
  <ignoredErrors>
    <ignoredError sqref="C2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Calculette L'Offre Portage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Martin</dc:creator>
  <cp:lastModifiedBy>Benoit Martin</cp:lastModifiedBy>
  <dcterms:created xsi:type="dcterms:W3CDTF">2021-05-12T08:45:31Z</dcterms:created>
  <dcterms:modified xsi:type="dcterms:W3CDTF">2021-05-12T11:09:25Z</dcterms:modified>
</cp:coreProperties>
</file>